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005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H19" i="1" l="1"/>
  <c r="H18" i="1"/>
  <c r="H17" i="1"/>
  <c r="H16" i="1"/>
  <c r="H15" i="1"/>
  <c r="H12" i="1"/>
  <c r="H11" i="1"/>
  <c r="H10" i="1"/>
  <c r="H9" i="1"/>
  <c r="H8" i="1"/>
  <c r="H7" i="1"/>
  <c r="H6" i="1"/>
  <c r="H5" i="1"/>
  <c r="H4" i="1"/>
  <c r="B4" i="1"/>
  <c r="B5" i="1" s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H3" i="1"/>
  <c r="F3" i="1"/>
  <c r="F4" i="1" s="1"/>
  <c r="B3" i="1"/>
  <c r="J2" i="1"/>
  <c r="H2" i="1"/>
  <c r="J4" i="1" l="1"/>
  <c r="I4" i="1" s="1"/>
  <c r="F5" i="1"/>
  <c r="J3" i="1"/>
  <c r="I3" i="1" s="1"/>
  <c r="H14" i="1"/>
  <c r="E14" i="1" s="1"/>
  <c r="I2" i="1"/>
  <c r="J5" i="1" l="1"/>
  <c r="I5" i="1" s="1"/>
  <c r="F6" i="1"/>
  <c r="H20" i="1"/>
  <c r="F7" i="1" l="1"/>
  <c r="J6" i="1"/>
  <c r="I6" i="1" l="1"/>
  <c r="F8" i="1"/>
  <c r="J7" i="1"/>
  <c r="I7" i="1" s="1"/>
  <c r="J8" i="1" l="1"/>
  <c r="I8" i="1" s="1"/>
  <c r="F9" i="1"/>
  <c r="J9" i="1" l="1"/>
  <c r="I9" i="1" s="1"/>
  <c r="F10" i="1"/>
  <c r="J10" i="1" l="1"/>
  <c r="I10" i="1" s="1"/>
  <c r="F11" i="1"/>
  <c r="F12" i="1" l="1"/>
  <c r="J11" i="1"/>
  <c r="I11" i="1" s="1"/>
  <c r="F13" i="1" l="1"/>
  <c r="J12" i="1"/>
  <c r="I12" i="1" s="1"/>
  <c r="J13" i="1" l="1"/>
  <c r="F14" i="1"/>
  <c r="J14" i="1" l="1"/>
  <c r="I14" i="1" s="1"/>
  <c r="F15" i="1"/>
  <c r="J15" i="1" l="1"/>
  <c r="I15" i="1" s="1"/>
  <c r="F16" i="1"/>
  <c r="F17" i="1" l="1"/>
  <c r="J16" i="1"/>
  <c r="I16" i="1" s="1"/>
  <c r="F18" i="1" l="1"/>
  <c r="J17" i="1"/>
  <c r="I17" i="1" s="1"/>
  <c r="J18" i="1" l="1"/>
  <c r="I18" i="1" s="1"/>
  <c r="F19" i="1"/>
  <c r="J19" i="1" s="1"/>
  <c r="I19" i="1" l="1"/>
  <c r="I20" i="1" s="1"/>
  <c r="J20" i="1"/>
</calcChain>
</file>

<file path=xl/comments1.xml><?xml version="1.0" encoding="utf-8"?>
<comments xmlns="http://schemas.openxmlformats.org/spreadsheetml/2006/main">
  <authors>
    <author>Автор</author>
  </authors>
  <commentList>
    <comment ref="E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Переменная
По тех.карте - 139,7
</t>
        </r>
      </text>
    </comment>
  </commentList>
</comments>
</file>

<file path=xl/sharedStrings.xml><?xml version="1.0" encoding="utf-8"?>
<sst xmlns="http://schemas.openxmlformats.org/spreadsheetml/2006/main" count="35" uniqueCount="28">
  <si>
    <t>Дни</t>
  </si>
  <si>
    <t>Наименование блюд</t>
  </si>
  <si>
    <t>Наменование продуктов</t>
  </si>
  <si>
    <t>порция на 1 уч.</t>
  </si>
  <si>
    <t>кол. уч.</t>
  </si>
  <si>
    <t>цена за кг.</t>
  </si>
  <si>
    <t>цена за ед.</t>
  </si>
  <si>
    <t>общая сумма</t>
  </si>
  <si>
    <t>общая масса</t>
  </si>
  <si>
    <t>7 - день</t>
  </si>
  <si>
    <t>Винегрет овощной</t>
  </si>
  <si>
    <t>Свекла</t>
  </si>
  <si>
    <t>Масло растительное</t>
  </si>
  <si>
    <t>Картофель</t>
  </si>
  <si>
    <t>Огурцы соленные</t>
  </si>
  <si>
    <t>Морковь</t>
  </si>
  <si>
    <t>Лук репчатый</t>
  </si>
  <si>
    <t>Суп картофельный с макаронными изделиями</t>
  </si>
  <si>
    <t>Макароны</t>
  </si>
  <si>
    <t>Вода</t>
  </si>
  <si>
    <t>Птица тушенная</t>
  </si>
  <si>
    <t>Мясо птицы</t>
  </si>
  <si>
    <t>Масло сливочное</t>
  </si>
  <si>
    <t>Каша гречневая рассыпчатая</t>
  </si>
  <si>
    <t>Крупа гречневая</t>
  </si>
  <si>
    <t>Банан</t>
  </si>
  <si>
    <t>Хлеб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</si>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</sst>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9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5" xfId="0" applyNumberFormat="1" applyFont="1" applyFill="1" applyBorder="1" applyAlignment="1">
      <alignment horizontal="center" vertical="center" wrapText="1"/>
    </xf>
    <xf numFmtId="0" fontId="2" fillId="0" borderId="6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1" fillId="0" borderId="0" xfId="0" applyNumberFormat="1" applyFont="1" applyFill="1" applyAlignment="1">
      <alignment vertical="center"/>
    </xf>
    <xf numFmtId="0" fontId="1" fillId="0" borderId="0" xfId="0" applyNumberFormat="1" applyFont="1" applyFill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 textRotation="90"/>
    </xf>
    <xf numFmtId="0" fontId="2" fillId="0" borderId="3" xfId="0" applyNumberFormat="1" applyFont="1" applyFill="1" applyBorder="1" applyAlignment="1" applyProtection="1">
      <alignment horizontal="center" vertical="center"/>
      <protection locked="0"/>
    </xf>
    <xf numFmtId="0" fontId="3" fillId="0" borderId="2" xfId="0" applyNumberFormat="1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>
      <alignment vertical="center"/>
    </xf>
    <xf numFmtId="164" fontId="3" fillId="0" borderId="3" xfId="0" applyNumberFormat="1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 applyProtection="1">
      <alignment horizontal="center" vertical="center"/>
      <protection locked="0"/>
    </xf>
    <xf numFmtId="0" fontId="3" fillId="0" borderId="3" xfId="0" applyNumberFormat="1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>
      <alignment horizontal="center" vertical="center"/>
    </xf>
    <xf numFmtId="164" fontId="1" fillId="0" borderId="3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2" fillId="0" borderId="4" xfId="0" applyNumberFormat="1" applyFont="1" applyFill="1" applyBorder="1" applyAlignment="1">
      <alignment horizontal="center" vertical="center" textRotation="90"/>
    </xf>
    <xf numFmtId="0" fontId="2" fillId="0" borderId="3" xfId="0" applyNumberFormat="1" applyFont="1" applyFill="1" applyBorder="1" applyAlignment="1" applyProtection="1">
      <alignment horizontal="center" vertical="center"/>
    </xf>
    <xf numFmtId="0" fontId="3" fillId="0" borderId="4" xfId="0" applyNumberFormat="1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 applyProtection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vertical="center"/>
    </xf>
    <xf numFmtId="164" fontId="5" fillId="0" borderId="3" xfId="0" applyNumberFormat="1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vertical="center" wrapText="1"/>
    </xf>
    <xf numFmtId="0" fontId="1" fillId="0" borderId="3" xfId="0" applyNumberFormat="1" applyFont="1" applyFill="1" applyBorder="1" applyAlignment="1">
      <alignment vertical="center"/>
    </xf>
    <xf numFmtId="0" fontId="6" fillId="0" borderId="2" xfId="0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2" fontId="6" fillId="0" borderId="2" xfId="0" applyNumberFormat="1" applyFont="1" applyFill="1" applyBorder="1" applyAlignment="1">
      <alignment horizontal="center" vertical="center"/>
    </xf>
    <xf numFmtId="0" fontId="6" fillId="0" borderId="7" xfId="0" applyNumberFormat="1" applyFont="1" applyFill="1" applyBorder="1" applyAlignment="1">
      <alignment horizontal="center" vertical="center"/>
    </xf>
    <xf numFmtId="0" fontId="6" fillId="0" borderId="8" xfId="0" applyNumberFormat="1" applyFont="1" applyFill="1" applyBorder="1" applyAlignment="1">
      <alignment horizontal="center" vertical="center"/>
    </xf>
    <xf numFmtId="2" fontId="6" fillId="0" borderId="8" xfId="0" applyNumberFormat="1" applyFont="1" applyFill="1" applyBorder="1" applyAlignment="1">
      <alignment horizontal="center" vertical="center"/>
    </xf>
    <xf numFmtId="2" fontId="6" fillId="0" borderId="9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21"/>
  <sheetViews>
    <sheetView tabSelected="1" topLeftCell="A10" workbookViewId="0">
      <selection activeCell="L8" sqref="L8"/>
    </sheetView>
  </sheetViews>
  <sheetFormatPr defaultRowHeight="15" x14ac:dyDescent="0.25"/>
  <cols>
    <col min="1" max="1" width="11.42578125" customWidth="1"/>
    <col min="2" max="2" width="13.42578125" customWidth="1"/>
    <col min="3" max="3" width="25.140625" customWidth="1"/>
    <col min="4" max="4" width="29.42578125" customWidth="1"/>
    <col min="10" max="10" width="10.140625" bestFit="1" customWidth="1"/>
  </cols>
  <sheetData>
    <row r="1" spans="1:15" s="6" customFormat="1" ht="28.5" customHeight="1" x14ac:dyDescent="0.25">
      <c r="A1" s="1" t="s">
        <v>0</v>
      </c>
      <c r="B1" s="2"/>
      <c r="C1" s="3" t="s">
        <v>1</v>
      </c>
      <c r="D1" s="3" t="s">
        <v>2</v>
      </c>
      <c r="E1" s="4" t="s">
        <v>3</v>
      </c>
      <c r="F1" s="3" t="s">
        <v>4</v>
      </c>
      <c r="G1" s="3" t="s">
        <v>5</v>
      </c>
      <c r="H1" s="3" t="s">
        <v>6</v>
      </c>
      <c r="I1" s="3" t="s">
        <v>7</v>
      </c>
      <c r="J1" s="4" t="s">
        <v>8</v>
      </c>
      <c r="K1" s="5"/>
      <c r="N1" s="7"/>
    </row>
    <row r="2" spans="1:15" s="6" customFormat="1" ht="15.75" customHeight="1" x14ac:dyDescent="0.25">
      <c r="A2" s="8" t="s">
        <v>9</v>
      </c>
      <c r="B2" s="9">
        <v>1</v>
      </c>
      <c r="C2" s="10" t="s">
        <v>10</v>
      </c>
      <c r="D2" s="11" t="s">
        <v>11</v>
      </c>
      <c r="E2" s="12">
        <v>2.5000000000000001E-2</v>
      </c>
      <c r="F2" s="13">
        <v>14</v>
      </c>
      <c r="G2" s="13">
        <v>35</v>
      </c>
      <c r="H2" s="14">
        <f>G2*E2</f>
        <v>0.875</v>
      </c>
      <c r="I2" s="15">
        <f>J2*G2</f>
        <v>12.250000000000002</v>
      </c>
      <c r="J2" s="16">
        <f>F2*E2</f>
        <v>0.35000000000000003</v>
      </c>
      <c r="K2" s="5"/>
      <c r="L2" s="17"/>
      <c r="N2" s="7"/>
    </row>
    <row r="3" spans="1:15" s="6" customFormat="1" ht="15.75" customHeight="1" x14ac:dyDescent="0.25">
      <c r="A3" s="18"/>
      <c r="B3" s="19">
        <f>B2</f>
        <v>1</v>
      </c>
      <c r="C3" s="20"/>
      <c r="D3" s="11" t="s">
        <v>12</v>
      </c>
      <c r="E3" s="12">
        <v>6.0000000000000001E-3</v>
      </c>
      <c r="F3" s="21">
        <f>F2</f>
        <v>14</v>
      </c>
      <c r="G3" s="13">
        <v>130</v>
      </c>
      <c r="H3" s="14">
        <f t="shared" ref="H3:H7" si="0">G3*E3</f>
        <v>0.78</v>
      </c>
      <c r="I3" s="15">
        <f t="shared" ref="I3:I19" si="1">J3*G3</f>
        <v>10.92</v>
      </c>
      <c r="J3" s="16">
        <f t="shared" ref="J3:J19" si="2">F3*E3</f>
        <v>8.4000000000000005E-2</v>
      </c>
      <c r="K3" s="5"/>
      <c r="L3" s="17"/>
      <c r="N3" s="7"/>
    </row>
    <row r="4" spans="1:15" s="6" customFormat="1" ht="15.75" customHeight="1" x14ac:dyDescent="0.25">
      <c r="A4" s="18"/>
      <c r="B4" s="19">
        <f t="shared" ref="B4:B19" si="3">B3</f>
        <v>1</v>
      </c>
      <c r="C4" s="20"/>
      <c r="D4" s="11" t="s">
        <v>13</v>
      </c>
      <c r="E4" s="12">
        <v>3.4000000000000002E-2</v>
      </c>
      <c r="F4" s="21">
        <f t="shared" ref="F4:F19" si="4">F3</f>
        <v>14</v>
      </c>
      <c r="G4" s="13">
        <v>45</v>
      </c>
      <c r="H4" s="14">
        <f t="shared" si="0"/>
        <v>1.53</v>
      </c>
      <c r="I4" s="15">
        <f t="shared" si="1"/>
        <v>21.42</v>
      </c>
      <c r="J4" s="16">
        <f t="shared" si="2"/>
        <v>0.47600000000000003</v>
      </c>
      <c r="K4" s="5"/>
      <c r="L4" s="17"/>
      <c r="N4" s="7"/>
    </row>
    <row r="5" spans="1:15" s="6" customFormat="1" ht="15.75" customHeight="1" x14ac:dyDescent="0.25">
      <c r="A5" s="18"/>
      <c r="B5" s="19">
        <f t="shared" si="3"/>
        <v>1</v>
      </c>
      <c r="C5" s="20"/>
      <c r="D5" s="11" t="s">
        <v>14</v>
      </c>
      <c r="E5" s="12">
        <v>2.5000000000000001E-2</v>
      </c>
      <c r="F5" s="21">
        <f t="shared" si="4"/>
        <v>14</v>
      </c>
      <c r="G5" s="13">
        <v>86</v>
      </c>
      <c r="H5" s="14">
        <f t="shared" si="0"/>
        <v>2.15</v>
      </c>
      <c r="I5" s="15">
        <f t="shared" si="1"/>
        <v>30.1</v>
      </c>
      <c r="J5" s="16">
        <f t="shared" si="2"/>
        <v>0.35000000000000003</v>
      </c>
      <c r="K5" s="5"/>
      <c r="L5" s="17"/>
      <c r="N5" s="7"/>
    </row>
    <row r="6" spans="1:15" s="6" customFormat="1" ht="15.75" customHeight="1" x14ac:dyDescent="0.25">
      <c r="A6" s="18"/>
      <c r="B6" s="19">
        <f t="shared" si="3"/>
        <v>1</v>
      </c>
      <c r="C6" s="20"/>
      <c r="D6" s="11" t="s">
        <v>15</v>
      </c>
      <c r="E6" s="12">
        <v>1.7999999999999999E-2</v>
      </c>
      <c r="F6" s="21">
        <f t="shared" si="4"/>
        <v>14</v>
      </c>
      <c r="G6" s="13">
        <v>50</v>
      </c>
      <c r="H6" s="14">
        <f t="shared" si="0"/>
        <v>0.89999999999999991</v>
      </c>
      <c r="I6" s="15">
        <f t="shared" si="1"/>
        <v>12.6</v>
      </c>
      <c r="J6" s="16">
        <f t="shared" si="2"/>
        <v>0.252</v>
      </c>
      <c r="K6" s="5"/>
      <c r="L6" s="17"/>
      <c r="N6" s="7"/>
    </row>
    <row r="7" spans="1:15" s="6" customFormat="1" ht="15.75" customHeight="1" x14ac:dyDescent="0.25">
      <c r="A7" s="18"/>
      <c r="B7" s="19">
        <f t="shared" si="3"/>
        <v>1</v>
      </c>
      <c r="C7" s="22"/>
      <c r="D7" s="11" t="s">
        <v>16</v>
      </c>
      <c r="E7" s="12">
        <v>1.7999999999999999E-2</v>
      </c>
      <c r="F7" s="21">
        <f t="shared" si="4"/>
        <v>14</v>
      </c>
      <c r="G7" s="13">
        <v>28</v>
      </c>
      <c r="H7" s="14">
        <f t="shared" si="0"/>
        <v>0.504</v>
      </c>
      <c r="I7" s="15">
        <f t="shared" si="1"/>
        <v>7.056</v>
      </c>
      <c r="J7" s="16">
        <f t="shared" si="2"/>
        <v>0.252</v>
      </c>
      <c r="K7" s="5"/>
      <c r="L7" s="17"/>
      <c r="N7" s="7"/>
    </row>
    <row r="8" spans="1:15" s="6" customFormat="1" ht="15.75" customHeight="1" x14ac:dyDescent="0.25">
      <c r="A8" s="18"/>
      <c r="B8" s="19">
        <f t="shared" si="3"/>
        <v>1</v>
      </c>
      <c r="C8" s="23" t="s">
        <v>17</v>
      </c>
      <c r="D8" s="11" t="s">
        <v>13</v>
      </c>
      <c r="E8" s="12">
        <v>0.1</v>
      </c>
      <c r="F8" s="21">
        <f t="shared" si="4"/>
        <v>14</v>
      </c>
      <c r="G8" s="13">
        <v>45</v>
      </c>
      <c r="H8" s="14">
        <f>G8*E8</f>
        <v>4.5</v>
      </c>
      <c r="I8" s="15">
        <f t="shared" si="1"/>
        <v>63.000000000000007</v>
      </c>
      <c r="J8" s="16">
        <f t="shared" si="2"/>
        <v>1.4000000000000001</v>
      </c>
      <c r="K8" s="5"/>
      <c r="L8" s="17"/>
      <c r="N8" s="7"/>
    </row>
    <row r="9" spans="1:15" s="6" customFormat="1" ht="15.75" customHeight="1" x14ac:dyDescent="0.25">
      <c r="A9" s="18"/>
      <c r="B9" s="19">
        <f t="shared" si="3"/>
        <v>1</v>
      </c>
      <c r="C9" s="24"/>
      <c r="D9" s="25" t="s">
        <v>18</v>
      </c>
      <c r="E9" s="26">
        <v>0.01</v>
      </c>
      <c r="F9" s="21">
        <f t="shared" si="4"/>
        <v>14</v>
      </c>
      <c r="G9" s="27">
        <v>48</v>
      </c>
      <c r="H9" s="14">
        <f t="shared" ref="H9:H12" si="5">E9*G9</f>
        <v>0.48</v>
      </c>
      <c r="I9" s="15">
        <f t="shared" si="1"/>
        <v>6.7200000000000006</v>
      </c>
      <c r="J9" s="26">
        <f t="shared" si="2"/>
        <v>0.14000000000000001</v>
      </c>
      <c r="K9" s="5"/>
      <c r="L9" s="17"/>
      <c r="N9" s="7"/>
    </row>
    <row r="10" spans="1:15" s="6" customFormat="1" ht="15.75" customHeight="1" x14ac:dyDescent="0.25">
      <c r="A10" s="18"/>
      <c r="B10" s="19">
        <f t="shared" si="3"/>
        <v>1</v>
      </c>
      <c r="C10" s="24"/>
      <c r="D10" s="25" t="s">
        <v>15</v>
      </c>
      <c r="E10" s="26">
        <v>1.2999999999999999E-2</v>
      </c>
      <c r="F10" s="21">
        <f t="shared" si="4"/>
        <v>14</v>
      </c>
      <c r="G10" s="27">
        <v>50</v>
      </c>
      <c r="H10" s="14">
        <f t="shared" si="5"/>
        <v>0.65</v>
      </c>
      <c r="I10" s="15">
        <f t="shared" si="1"/>
        <v>9.1</v>
      </c>
      <c r="J10" s="26">
        <f t="shared" si="2"/>
        <v>0.182</v>
      </c>
      <c r="K10" s="5"/>
      <c r="L10" s="17"/>
      <c r="N10" s="7"/>
    </row>
    <row r="11" spans="1:15" s="6" customFormat="1" ht="15.75" customHeight="1" x14ac:dyDescent="0.25">
      <c r="A11" s="18"/>
      <c r="B11" s="19">
        <f t="shared" si="3"/>
        <v>1</v>
      </c>
      <c r="C11" s="24"/>
      <c r="D11" s="25" t="s">
        <v>16</v>
      </c>
      <c r="E11" s="26">
        <v>1.2E-2</v>
      </c>
      <c r="F11" s="21">
        <f t="shared" si="4"/>
        <v>14</v>
      </c>
      <c r="G11" s="27">
        <v>25</v>
      </c>
      <c r="H11" s="14">
        <f t="shared" si="5"/>
        <v>0.3</v>
      </c>
      <c r="I11" s="15">
        <f t="shared" si="1"/>
        <v>4.2</v>
      </c>
      <c r="J11" s="26">
        <f t="shared" si="2"/>
        <v>0.16800000000000001</v>
      </c>
      <c r="K11" s="5"/>
      <c r="L11" s="17"/>
      <c r="N11" s="7"/>
    </row>
    <row r="12" spans="1:15" s="6" customFormat="1" ht="15.75" customHeight="1" x14ac:dyDescent="0.25">
      <c r="A12" s="18"/>
      <c r="B12" s="19">
        <f t="shared" si="3"/>
        <v>1</v>
      </c>
      <c r="C12" s="24"/>
      <c r="D12" s="25" t="s">
        <v>12</v>
      </c>
      <c r="E12" s="26">
        <v>3.0000000000000001E-3</v>
      </c>
      <c r="F12" s="21">
        <f t="shared" si="4"/>
        <v>14</v>
      </c>
      <c r="G12" s="27">
        <v>130</v>
      </c>
      <c r="H12" s="14">
        <f t="shared" si="5"/>
        <v>0.39</v>
      </c>
      <c r="I12" s="15">
        <f t="shared" si="1"/>
        <v>5.46</v>
      </c>
      <c r="J12" s="26">
        <f t="shared" si="2"/>
        <v>4.2000000000000003E-2</v>
      </c>
      <c r="K12" s="5"/>
      <c r="L12" s="17"/>
      <c r="N12" s="7"/>
    </row>
    <row r="13" spans="1:15" s="6" customFormat="1" ht="15.75" customHeight="1" x14ac:dyDescent="0.25">
      <c r="A13" s="18"/>
      <c r="B13" s="19">
        <f t="shared" si="3"/>
        <v>1</v>
      </c>
      <c r="C13" s="28"/>
      <c r="D13" s="25" t="s">
        <v>19</v>
      </c>
      <c r="E13" s="26">
        <v>0.188</v>
      </c>
      <c r="F13" s="21">
        <f t="shared" si="4"/>
        <v>14</v>
      </c>
      <c r="G13" s="27"/>
      <c r="H13" s="14"/>
      <c r="I13" s="15"/>
      <c r="J13" s="26">
        <f t="shared" si="2"/>
        <v>2.6320000000000001</v>
      </c>
      <c r="K13" s="5"/>
      <c r="L13" s="17"/>
      <c r="N13" s="7"/>
    </row>
    <row r="14" spans="1:15" s="6" customFormat="1" ht="15.75" customHeight="1" x14ac:dyDescent="0.25">
      <c r="A14" s="18"/>
      <c r="B14" s="19">
        <f t="shared" si="3"/>
        <v>1</v>
      </c>
      <c r="C14" s="29" t="s">
        <v>20</v>
      </c>
      <c r="D14" s="11" t="s">
        <v>21</v>
      </c>
      <c r="E14" s="26">
        <f>H14/G14</f>
        <v>8.1155000000000047E-2</v>
      </c>
      <c r="F14" s="21">
        <f t="shared" si="4"/>
        <v>14</v>
      </c>
      <c r="G14" s="13">
        <v>200</v>
      </c>
      <c r="H14" s="14">
        <f>61-H2-H3-H4-H5-H6-H7-H8-H9-H10-H11-H12-H13-H15-H16-H17-H18-H19</f>
        <v>16.231000000000009</v>
      </c>
      <c r="I14" s="15">
        <f t="shared" si="1"/>
        <v>227.23400000000012</v>
      </c>
      <c r="J14" s="26">
        <f t="shared" si="2"/>
        <v>1.1361700000000006</v>
      </c>
      <c r="K14" s="5"/>
      <c r="L14" s="17"/>
      <c r="N14" s="7"/>
    </row>
    <row r="15" spans="1:15" s="6" customFormat="1" ht="15.75" customHeight="1" x14ac:dyDescent="0.25">
      <c r="A15" s="18"/>
      <c r="B15" s="19">
        <f t="shared" si="3"/>
        <v>1</v>
      </c>
      <c r="C15" s="30"/>
      <c r="D15" s="11" t="s">
        <v>22</v>
      </c>
      <c r="E15" s="26">
        <v>1.2E-2</v>
      </c>
      <c r="F15" s="21">
        <f t="shared" si="4"/>
        <v>14</v>
      </c>
      <c r="G15" s="13">
        <v>530</v>
      </c>
      <c r="H15" s="14">
        <f t="shared" ref="H15:H19" si="6">G15*E15</f>
        <v>6.36</v>
      </c>
      <c r="I15" s="15">
        <f t="shared" si="1"/>
        <v>89.04</v>
      </c>
      <c r="J15" s="26">
        <f t="shared" si="2"/>
        <v>0.16800000000000001</v>
      </c>
      <c r="K15" s="5"/>
      <c r="L15" s="5"/>
      <c r="M15" s="5"/>
      <c r="N15" s="5"/>
      <c r="O15" s="5"/>
    </row>
    <row r="16" spans="1:15" s="6" customFormat="1" ht="15.75" customHeight="1" x14ac:dyDescent="0.25">
      <c r="A16" s="18"/>
      <c r="B16" s="19">
        <f t="shared" si="3"/>
        <v>1</v>
      </c>
      <c r="C16" s="31" t="s">
        <v>23</v>
      </c>
      <c r="D16" s="25" t="s">
        <v>24</v>
      </c>
      <c r="E16" s="26">
        <v>6.0999999999999999E-2</v>
      </c>
      <c r="F16" s="21">
        <f t="shared" si="4"/>
        <v>14</v>
      </c>
      <c r="G16" s="27">
        <v>90</v>
      </c>
      <c r="H16" s="14">
        <f t="shared" ref="H16:H17" si="7">E16*G16</f>
        <v>5.49</v>
      </c>
      <c r="I16" s="15">
        <f t="shared" si="1"/>
        <v>76.86</v>
      </c>
      <c r="J16" s="26">
        <f t="shared" si="2"/>
        <v>0.85399999999999998</v>
      </c>
      <c r="K16" s="5"/>
      <c r="L16" s="5"/>
      <c r="M16" s="5"/>
      <c r="N16" s="5"/>
      <c r="O16" s="5"/>
    </row>
    <row r="17" spans="1:15" s="6" customFormat="1" ht="15" customHeight="1" x14ac:dyDescent="0.25">
      <c r="A17" s="18"/>
      <c r="B17" s="19">
        <f t="shared" si="3"/>
        <v>1</v>
      </c>
      <c r="C17" s="31"/>
      <c r="D17" s="25" t="s">
        <v>22</v>
      </c>
      <c r="E17" s="26">
        <v>6.0000000000000001E-3</v>
      </c>
      <c r="F17" s="21">
        <f t="shared" si="4"/>
        <v>14</v>
      </c>
      <c r="G17" s="27">
        <v>530</v>
      </c>
      <c r="H17" s="14">
        <f t="shared" si="7"/>
        <v>3.18</v>
      </c>
      <c r="I17" s="15">
        <f t="shared" si="1"/>
        <v>44.52</v>
      </c>
      <c r="J17" s="26">
        <f t="shared" si="2"/>
        <v>8.4000000000000005E-2</v>
      </c>
      <c r="K17" s="5"/>
      <c r="L17" s="5"/>
      <c r="M17" s="5"/>
      <c r="N17" s="5"/>
      <c r="O17" s="5"/>
    </row>
    <row r="18" spans="1:15" s="6" customFormat="1" ht="15.75" customHeight="1" x14ac:dyDescent="0.25">
      <c r="A18" s="18"/>
      <c r="B18" s="19">
        <f t="shared" si="3"/>
        <v>1</v>
      </c>
      <c r="C18" s="14" t="s">
        <v>25</v>
      </c>
      <c r="D18" s="32" t="s">
        <v>25</v>
      </c>
      <c r="E18" s="12">
        <v>0.15</v>
      </c>
      <c r="F18" s="21">
        <f t="shared" si="4"/>
        <v>14</v>
      </c>
      <c r="G18" s="13">
        <v>100</v>
      </c>
      <c r="H18" s="14">
        <f t="shared" si="6"/>
        <v>15</v>
      </c>
      <c r="I18" s="15">
        <f t="shared" si="1"/>
        <v>210</v>
      </c>
      <c r="J18" s="16">
        <f t="shared" si="2"/>
        <v>2.1</v>
      </c>
      <c r="K18" s="5"/>
      <c r="L18" s="5"/>
      <c r="M18" s="5"/>
      <c r="N18" s="5"/>
      <c r="O18" s="5"/>
    </row>
    <row r="19" spans="1:15" s="6" customFormat="1" ht="15.75" customHeight="1" x14ac:dyDescent="0.25">
      <c r="A19" s="18"/>
      <c r="B19" s="19">
        <f t="shared" si="3"/>
        <v>1</v>
      </c>
      <c r="C19" s="15" t="s">
        <v>26</v>
      </c>
      <c r="D19" s="33" t="s">
        <v>26</v>
      </c>
      <c r="E19" s="16">
        <v>0.04</v>
      </c>
      <c r="F19" s="21">
        <f t="shared" si="4"/>
        <v>14</v>
      </c>
      <c r="G19" s="13">
        <v>42</v>
      </c>
      <c r="H19" s="14">
        <f t="shared" si="6"/>
        <v>1.68</v>
      </c>
      <c r="I19" s="15">
        <f t="shared" si="1"/>
        <v>23.520000000000003</v>
      </c>
      <c r="J19" s="16">
        <f t="shared" si="2"/>
        <v>0.56000000000000005</v>
      </c>
      <c r="K19" s="5"/>
      <c r="L19" s="5"/>
      <c r="M19" s="5"/>
      <c r="N19" s="5"/>
      <c r="O19" s="5"/>
    </row>
    <row r="20" spans="1:15" s="6" customFormat="1" ht="15.75" customHeight="1" x14ac:dyDescent="0.25">
      <c r="A20" s="34" t="s">
        <v>27</v>
      </c>
      <c r="B20" s="34"/>
      <c r="C20" s="34"/>
      <c r="D20" s="34"/>
      <c r="E20" s="35"/>
      <c r="F20" s="35"/>
      <c r="G20" s="35"/>
      <c r="H20" s="36">
        <f>SUM(H2:H19)</f>
        <v>61.000000000000014</v>
      </c>
      <c r="I20" s="36">
        <f>SUM(I2:I19)</f>
        <v>854.00000000000011</v>
      </c>
      <c r="J20" s="36">
        <f>SUM(J2:J19)</f>
        <v>11.230170000000001</v>
      </c>
      <c r="K20" s="5"/>
      <c r="N20" s="7"/>
    </row>
    <row r="21" spans="1:15" s="6" customFormat="1" ht="15.75" customHeight="1" x14ac:dyDescent="0.25">
      <c r="A21" s="37"/>
      <c r="B21" s="38"/>
      <c r="C21" s="38"/>
      <c r="D21" s="38"/>
      <c r="E21" s="38"/>
      <c r="F21" s="38"/>
      <c r="G21" s="38"/>
      <c r="H21" s="39"/>
      <c r="I21" s="39"/>
      <c r="J21" s="40"/>
      <c r="K21" s="5"/>
      <c r="N21" s="7"/>
    </row>
  </sheetData>
  <mergeCells count="7">
    <mergeCell ref="A20:D20"/>
    <mergeCell ref="A1:B1"/>
    <mergeCell ref="A2:A19"/>
    <mergeCell ref="C2:C7"/>
    <mergeCell ref="C8:C13"/>
    <mergeCell ref="C14:C15"/>
    <mergeCell ref="C16:C17"/>
  </mergeCells>
  <pageMargins left="0.7" right="0.7" top="0.75" bottom="0.75" header="0.3" footer="0.3"/>
  <pageSetup paperSize="9" orientation="landscape" horizontalDpi="180" verticalDpi="18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2021-10-04T06:01:28Z</dcterms:modified>
</cp:coreProperties>
</file>